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O\Download Kapitel E\"/>
    </mc:Choice>
  </mc:AlternateContent>
  <xr:revisionPtr revIDLastSave="0" documentId="8_{6B2C0B88-BDC2-4B0A-A106-35B290A7513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2.6" sheetId="1" r:id="rId1"/>
  </sheets>
  <calcPr calcId="191029" iterate="1" iterateCount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9" i="1"/>
  <c r="F10" i="1"/>
  <c r="F8" i="1"/>
  <c r="F6" i="1"/>
  <c r="F7" i="1"/>
  <c r="C37" i="1"/>
  <c r="C11" i="1" l="1"/>
  <c r="C19" i="1"/>
  <c r="C29" i="1"/>
  <c r="C8" i="1"/>
  <c r="C9" i="1"/>
  <c r="C17" i="1"/>
  <c r="C26" i="1"/>
  <c r="C6" i="1"/>
  <c r="C10" i="1"/>
  <c r="C14" i="1"/>
  <c r="C18" i="1"/>
  <c r="C22" i="1"/>
  <c r="C27" i="1"/>
  <c r="C35" i="1"/>
  <c r="C12" i="1"/>
  <c r="C16" i="1"/>
  <c r="C20" i="1"/>
  <c r="C25" i="1"/>
  <c r="C31" i="1"/>
  <c r="C7" i="1"/>
  <c r="C15" i="1"/>
  <c r="C23" i="1"/>
  <c r="C13" i="1"/>
  <c r="C21" i="1"/>
  <c r="C33" i="1"/>
  <c r="G6" i="1"/>
  <c r="C24" i="1"/>
  <c r="C28" i="1"/>
  <c r="C32" i="1"/>
  <c r="C38" i="1"/>
  <c r="C30" i="1"/>
  <c r="C34" i="1"/>
  <c r="C36" i="1"/>
  <c r="G10" i="1" l="1"/>
  <c r="G8" i="1"/>
  <c r="G12" i="1"/>
  <c r="G7" i="1"/>
  <c r="G9" i="1"/>
  <c r="G11" i="1"/>
</calcChain>
</file>

<file path=xl/sharedStrings.xml><?xml version="1.0" encoding="utf-8"?>
<sst xmlns="http://schemas.openxmlformats.org/spreadsheetml/2006/main" count="49" uniqueCount="46">
  <si>
    <t>Liechtenstein</t>
  </si>
  <si>
    <t>Malta</t>
  </si>
  <si>
    <t>Portugal</t>
  </si>
  <si>
    <t>E2.6</t>
  </si>
  <si>
    <t>Erasmus guest lecturers in Germany by host region and host country 2018</t>
  </si>
  <si>
    <t>Host country</t>
  </si>
  <si>
    <t>Number</t>
  </si>
  <si>
    <t>Proportion in %</t>
  </si>
  <si>
    <t>Austria</t>
  </si>
  <si>
    <t>Belgium</t>
  </si>
  <si>
    <t>Bulgaria</t>
  </si>
  <si>
    <t>Cyprus</t>
  </si>
  <si>
    <t>Czech Republic</t>
  </si>
  <si>
    <t>Denmark</t>
  </si>
  <si>
    <t>Estonia</t>
  </si>
  <si>
    <t>Spain</t>
  </si>
  <si>
    <t>Finland</t>
  </si>
  <si>
    <t>France</t>
  </si>
  <si>
    <t>Greece</t>
  </si>
  <si>
    <t>Croatia</t>
  </si>
  <si>
    <t>Hungary</t>
  </si>
  <si>
    <t>Ireland</t>
  </si>
  <si>
    <t>Iceland</t>
  </si>
  <si>
    <t>Italy</t>
  </si>
  <si>
    <t>Lithuania</t>
  </si>
  <si>
    <t>Luxembourg</t>
  </si>
  <si>
    <t>Latvia</t>
  </si>
  <si>
    <t>Macedonia</t>
  </si>
  <si>
    <t>Netherlands</t>
  </si>
  <si>
    <t>Norway</t>
  </si>
  <si>
    <t>Poland</t>
  </si>
  <si>
    <t>Romania</t>
  </si>
  <si>
    <t>Sweden</t>
  </si>
  <si>
    <t>Slovenia</t>
  </si>
  <si>
    <t>Slovakia</t>
  </si>
  <si>
    <t>Turkey</t>
  </si>
  <si>
    <t>United Kingdom</t>
  </si>
  <si>
    <t>Total</t>
  </si>
  <si>
    <t>Source: DAAD, Erasmus statistics</t>
  </si>
  <si>
    <t>Host region (Europe)</t>
  </si>
  <si>
    <t>Southern Europe</t>
  </si>
  <si>
    <t>Central and Eastern Europe</t>
  </si>
  <si>
    <t>Western Europe</t>
  </si>
  <si>
    <t>Northern Europe</t>
  </si>
  <si>
    <t>South Eastern Europe</t>
  </si>
  <si>
    <t>Central and Western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</si>
</sst>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21">
    <xf numFmtId="0" fontId="0" fillId="0" borderId="0" xfId="0"/>
    <xf numFmtId="1" fontId="0" fillId="0" borderId="0" xfId="0" applyNumberFormat="1"/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indent="1"/>
    </xf>
    <xf numFmtId="0" fontId="4" fillId="4" borderId="2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2" fillId="0" borderId="1" xfId="2" applyFont="1" applyFill="1" applyBorder="1" applyAlignment="1">
      <alignment horizontal="center" vertical="center" wrapText="1"/>
    </xf>
    <xf numFmtId="164" fontId="1" fillId="0" borderId="1" xfId="3" applyNumberFormat="1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4" borderId="3" xfId="0" applyNumberFormat="1" applyFont="1" applyFill="1" applyBorder="1" applyAlignment="1">
      <alignment horizontal="left" vertical="center" indent="1"/>
    </xf>
    <xf numFmtId="0" fontId="2" fillId="0" borderId="3" xfId="2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">
    <cellStyle name="Standard" xfId="0" builtinId="0"/>
    <cellStyle name="Standard 2" xfId="1" xr:uid="{00000000-0005-0000-0000-000001000000}"/>
    <cellStyle name="Standard 3" xfId="3" xr:uid="{00000000-0005-0000-0000-000002000000}"/>
    <cellStyle name="Standard_Dozentenmobilität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workbookViewId="0">
      <selection activeCell="I10" sqref="I10"/>
    </sheetView>
  </sheetViews>
  <sheetFormatPr baseColWidth="10" defaultColWidth="14.88671875" defaultRowHeight="14.4" x14ac:dyDescent="0.3"/>
  <cols>
    <col min="1" max="1" width="33.44140625" customWidth="1"/>
    <col min="2" max="2" width="9" customWidth="1"/>
    <col min="3" max="3" width="11.88671875" customWidth="1"/>
    <col min="4" max="4" width="6.6640625" customWidth="1"/>
    <col min="5" max="5" width="27.77734375" customWidth="1"/>
    <col min="6" max="6" width="9.6640625" style="1" customWidth="1"/>
    <col min="7" max="7" width="11" customWidth="1"/>
    <col min="8" max="8" width="14.109375" customWidth="1"/>
  </cols>
  <sheetData>
    <row r="1" spans="1:7" x14ac:dyDescent="0.3">
      <c r="A1" s="15" t="s">
        <v>3</v>
      </c>
    </row>
    <row r="2" spans="1:7" x14ac:dyDescent="0.3">
      <c r="A2" s="16" t="s">
        <v>4</v>
      </c>
    </row>
    <row r="3" spans="1:7" x14ac:dyDescent="0.3">
      <c r="A3" s="14"/>
    </row>
    <row r="5" spans="1:7" ht="29.25" customHeight="1" x14ac:dyDescent="0.3">
      <c r="A5" s="2" t="s">
        <v>5</v>
      </c>
      <c r="B5" s="3" t="s">
        <v>6</v>
      </c>
      <c r="C5" s="3" t="s">
        <v>7</v>
      </c>
      <c r="E5" s="4" t="s">
        <v>39</v>
      </c>
      <c r="F5" s="3" t="s">
        <v>6</v>
      </c>
      <c r="G5" s="3" t="s">
        <v>7</v>
      </c>
    </row>
    <row r="6" spans="1:7" x14ac:dyDescent="0.3">
      <c r="A6" s="5" t="s">
        <v>8</v>
      </c>
      <c r="B6" s="12">
        <v>203</v>
      </c>
      <c r="C6" s="13">
        <f t="shared" ref="C6:C37" si="0">B6*100/B$38</f>
        <v>6.5547303842428155</v>
      </c>
      <c r="E6" s="6" t="s">
        <v>40</v>
      </c>
      <c r="F6" s="12">
        <f>B13+B21+B27+B31</f>
        <v>816</v>
      </c>
      <c r="G6" s="13">
        <f>F6*100/F$12</f>
        <v>26.34807878592186</v>
      </c>
    </row>
    <row r="7" spans="1:7" x14ac:dyDescent="0.3">
      <c r="A7" s="5" t="s">
        <v>9</v>
      </c>
      <c r="B7" s="12">
        <v>56</v>
      </c>
      <c r="C7" s="13">
        <f t="shared" si="0"/>
        <v>1.808201485308363</v>
      </c>
      <c r="E7" s="6" t="s">
        <v>41</v>
      </c>
      <c r="F7" s="12">
        <f>B10+B12+B17+B18+B23+B25+B30+B34+B35</f>
        <v>780</v>
      </c>
      <c r="G7" s="13">
        <f>F7*100/F$12</f>
        <v>25.185663545366484</v>
      </c>
    </row>
    <row r="8" spans="1:7" x14ac:dyDescent="0.3">
      <c r="A8" s="5" t="s">
        <v>10</v>
      </c>
      <c r="B8" s="12">
        <v>42</v>
      </c>
      <c r="C8" s="13">
        <f t="shared" si="0"/>
        <v>1.3561511139812723</v>
      </c>
      <c r="E8" s="6" t="s">
        <v>42</v>
      </c>
      <c r="F8" s="12">
        <f>B7+B15+B19+B28+B37</f>
        <v>629</v>
      </c>
      <c r="G8" s="13">
        <f t="shared" ref="G8:G11" si="1">F8*100/F$12</f>
        <v>20.309977397481433</v>
      </c>
    </row>
    <row r="9" spans="1:7" x14ac:dyDescent="0.3">
      <c r="A9" s="5" t="s">
        <v>11</v>
      </c>
      <c r="B9" s="12">
        <v>6</v>
      </c>
      <c r="C9" s="13">
        <f t="shared" si="0"/>
        <v>0.19373587342589602</v>
      </c>
      <c r="E9" s="6" t="s">
        <v>43</v>
      </c>
      <c r="F9" s="12">
        <f>B11+B14+B20+B29+B33</f>
        <v>358</v>
      </c>
      <c r="G9" s="13">
        <f>F9*100/F$12</f>
        <v>11.559573781078463</v>
      </c>
    </row>
    <row r="10" spans="1:7" x14ac:dyDescent="0.3">
      <c r="A10" s="5" t="s">
        <v>12</v>
      </c>
      <c r="B10" s="12">
        <v>125</v>
      </c>
      <c r="C10" s="13">
        <f t="shared" si="0"/>
        <v>4.0361640297061676</v>
      </c>
      <c r="E10" s="6" t="s">
        <v>44</v>
      </c>
      <c r="F10" s="12">
        <f>B8+B9+B16+B26+B32+B36</f>
        <v>306</v>
      </c>
      <c r="G10" s="13">
        <f>F10*100/F$12</f>
        <v>9.880529544720698</v>
      </c>
    </row>
    <row r="11" spans="1:7" x14ac:dyDescent="0.3">
      <c r="A11" s="5" t="s">
        <v>13</v>
      </c>
      <c r="B11" s="12">
        <v>37</v>
      </c>
      <c r="C11" s="13">
        <f t="shared" si="0"/>
        <v>1.1947045527930256</v>
      </c>
      <c r="E11" s="6" t="s">
        <v>45</v>
      </c>
      <c r="F11" s="12">
        <f>B6+B22+B24</f>
        <v>208</v>
      </c>
      <c r="G11" s="13">
        <f t="shared" si="1"/>
        <v>6.7161769454310623</v>
      </c>
    </row>
    <row r="12" spans="1:7" x14ac:dyDescent="0.3">
      <c r="A12" s="5" t="s">
        <v>14</v>
      </c>
      <c r="B12" s="12">
        <v>33</v>
      </c>
      <c r="C12" s="13">
        <f t="shared" si="0"/>
        <v>1.0655473038424281</v>
      </c>
      <c r="E12" s="7" t="s">
        <v>37</v>
      </c>
      <c r="F12" s="19">
        <v>3097</v>
      </c>
      <c r="G12" s="13">
        <f>F12*100/F$12</f>
        <v>100</v>
      </c>
    </row>
    <row r="13" spans="1:7" x14ac:dyDescent="0.3">
      <c r="A13" s="5" t="s">
        <v>15</v>
      </c>
      <c r="B13" s="12">
        <v>365</v>
      </c>
      <c r="C13" s="13">
        <f t="shared" si="0"/>
        <v>11.785598966742008</v>
      </c>
    </row>
    <row r="14" spans="1:7" x14ac:dyDescent="0.3">
      <c r="A14" s="5" t="s">
        <v>16</v>
      </c>
      <c r="B14" s="12">
        <v>200</v>
      </c>
      <c r="C14" s="13">
        <f t="shared" si="0"/>
        <v>6.4578624475298678</v>
      </c>
    </row>
    <row r="15" spans="1:7" x14ac:dyDescent="0.3">
      <c r="A15" s="5" t="s">
        <v>17</v>
      </c>
      <c r="B15" s="12">
        <v>281</v>
      </c>
      <c r="C15" s="13">
        <f t="shared" si="0"/>
        <v>9.0732967387794634</v>
      </c>
    </row>
    <row r="16" spans="1:7" x14ac:dyDescent="0.3">
      <c r="A16" s="5" t="s">
        <v>18</v>
      </c>
      <c r="B16" s="12">
        <v>110</v>
      </c>
      <c r="C16" s="13">
        <f t="shared" si="0"/>
        <v>3.5518243461414274</v>
      </c>
    </row>
    <row r="17" spans="1:3" x14ac:dyDescent="0.3">
      <c r="A17" s="5" t="s">
        <v>19</v>
      </c>
      <c r="B17" s="12">
        <v>36</v>
      </c>
      <c r="C17" s="13">
        <f t="shared" si="0"/>
        <v>1.1624152405553763</v>
      </c>
    </row>
    <row r="18" spans="1:3" x14ac:dyDescent="0.3">
      <c r="A18" s="5" t="s">
        <v>20</v>
      </c>
      <c r="B18" s="12">
        <v>99</v>
      </c>
      <c r="C18" s="13">
        <f t="shared" si="0"/>
        <v>3.1966419115272844</v>
      </c>
    </row>
    <row r="19" spans="1:3" x14ac:dyDescent="0.3">
      <c r="A19" s="5" t="s">
        <v>21</v>
      </c>
      <c r="B19" s="12">
        <v>26</v>
      </c>
      <c r="C19" s="13">
        <f t="shared" si="0"/>
        <v>0.83952211817888278</v>
      </c>
    </row>
    <row r="20" spans="1:3" x14ac:dyDescent="0.3">
      <c r="A20" s="5" t="s">
        <v>22</v>
      </c>
      <c r="B20" s="12">
        <v>7</v>
      </c>
      <c r="C20" s="13">
        <f t="shared" si="0"/>
        <v>0.22602518566354537</v>
      </c>
    </row>
    <row r="21" spans="1:3" x14ac:dyDescent="0.3">
      <c r="A21" s="5" t="s">
        <v>23</v>
      </c>
      <c r="B21" s="12">
        <v>367</v>
      </c>
      <c r="C21" s="13">
        <f t="shared" si="0"/>
        <v>11.850177591217307</v>
      </c>
    </row>
    <row r="22" spans="1:3" x14ac:dyDescent="0.3">
      <c r="A22" s="5" t="s">
        <v>0</v>
      </c>
      <c r="B22" s="12">
        <v>2</v>
      </c>
      <c r="C22" s="13">
        <f t="shared" si="0"/>
        <v>6.4578624475298677E-2</v>
      </c>
    </row>
    <row r="23" spans="1:3" x14ac:dyDescent="0.3">
      <c r="A23" s="5" t="s">
        <v>24</v>
      </c>
      <c r="B23" s="12">
        <v>53</v>
      </c>
      <c r="C23" s="13">
        <f t="shared" si="0"/>
        <v>1.7113335485954149</v>
      </c>
    </row>
    <row r="24" spans="1:3" x14ac:dyDescent="0.3">
      <c r="A24" s="5" t="s">
        <v>25</v>
      </c>
      <c r="B24" s="12">
        <v>3</v>
      </c>
      <c r="C24" s="13">
        <f t="shared" si="0"/>
        <v>9.6867936712948008E-2</v>
      </c>
    </row>
    <row r="25" spans="1:3" x14ac:dyDescent="0.3">
      <c r="A25" s="5" t="s">
        <v>26</v>
      </c>
      <c r="B25" s="12">
        <v>55</v>
      </c>
      <c r="C25" s="13">
        <f t="shared" si="0"/>
        <v>1.7759121730707137</v>
      </c>
    </row>
    <row r="26" spans="1:3" x14ac:dyDescent="0.3">
      <c r="A26" s="5" t="s">
        <v>27</v>
      </c>
      <c r="B26" s="12">
        <v>1</v>
      </c>
      <c r="C26" s="13">
        <f t="shared" si="0"/>
        <v>3.2289312237649338E-2</v>
      </c>
    </row>
    <row r="27" spans="1:3" x14ac:dyDescent="0.3">
      <c r="A27" s="5" t="s">
        <v>1</v>
      </c>
      <c r="B27" s="12">
        <v>10</v>
      </c>
      <c r="C27" s="13">
        <f t="shared" si="0"/>
        <v>0.32289312237649337</v>
      </c>
    </row>
    <row r="28" spans="1:3" x14ac:dyDescent="0.3">
      <c r="A28" s="5" t="s">
        <v>28</v>
      </c>
      <c r="B28" s="12">
        <v>97</v>
      </c>
      <c r="C28" s="13">
        <f t="shared" si="0"/>
        <v>3.1320632870519858</v>
      </c>
    </row>
    <row r="29" spans="1:3" x14ac:dyDescent="0.3">
      <c r="A29" s="5" t="s">
        <v>29</v>
      </c>
      <c r="B29" s="12">
        <v>49</v>
      </c>
      <c r="C29" s="13">
        <f t="shared" si="0"/>
        <v>1.5821762996448177</v>
      </c>
    </row>
    <row r="30" spans="1:3" x14ac:dyDescent="0.3">
      <c r="A30" s="5" t="s">
        <v>30</v>
      </c>
      <c r="B30" s="12">
        <v>325</v>
      </c>
      <c r="C30" s="13">
        <f t="shared" si="0"/>
        <v>10.494026477236035</v>
      </c>
    </row>
    <row r="31" spans="1:3" x14ac:dyDescent="0.3">
      <c r="A31" s="5" t="s">
        <v>2</v>
      </c>
      <c r="B31" s="12">
        <v>74</v>
      </c>
      <c r="C31" s="13">
        <f t="shared" si="0"/>
        <v>2.3894091055860511</v>
      </c>
    </row>
    <row r="32" spans="1:3" x14ac:dyDescent="0.3">
      <c r="A32" s="5" t="s">
        <v>31</v>
      </c>
      <c r="B32" s="12">
        <v>108</v>
      </c>
      <c r="C32" s="13">
        <f t="shared" si="0"/>
        <v>3.4872457216661283</v>
      </c>
    </row>
    <row r="33" spans="1:10" x14ac:dyDescent="0.3">
      <c r="A33" s="5" t="s">
        <v>32</v>
      </c>
      <c r="B33" s="12">
        <v>65</v>
      </c>
      <c r="C33" s="13">
        <f t="shared" si="0"/>
        <v>2.0988052954472072</v>
      </c>
    </row>
    <row r="34" spans="1:10" x14ac:dyDescent="0.3">
      <c r="A34" s="5" t="s">
        <v>33</v>
      </c>
      <c r="B34" s="12">
        <v>24</v>
      </c>
      <c r="C34" s="13">
        <f t="shared" si="0"/>
        <v>0.77494349370358406</v>
      </c>
    </row>
    <row r="35" spans="1:10" x14ac:dyDescent="0.3">
      <c r="A35" s="5" t="s">
        <v>34</v>
      </c>
      <c r="B35" s="12">
        <v>30</v>
      </c>
      <c r="C35" s="13">
        <f t="shared" si="0"/>
        <v>0.96867936712948011</v>
      </c>
    </row>
    <row r="36" spans="1:10" x14ac:dyDescent="0.3">
      <c r="A36" s="5" t="s">
        <v>35</v>
      </c>
      <c r="B36" s="12">
        <v>39</v>
      </c>
      <c r="C36" s="13">
        <f t="shared" si="0"/>
        <v>1.2592831772683242</v>
      </c>
    </row>
    <row r="37" spans="1:10" x14ac:dyDescent="0.3">
      <c r="A37" s="17" t="s">
        <v>36</v>
      </c>
      <c r="B37" s="18">
        <v>169</v>
      </c>
      <c r="C37" s="13">
        <f t="shared" si="0"/>
        <v>5.4568937681627379</v>
      </c>
    </row>
    <row r="38" spans="1:10" x14ac:dyDescent="0.3">
      <c r="A38" s="5" t="s">
        <v>37</v>
      </c>
      <c r="B38" s="19">
        <v>3097</v>
      </c>
      <c r="C38" s="13">
        <f>B38*100/B$38</f>
        <v>100</v>
      </c>
    </row>
    <row r="39" spans="1:10" x14ac:dyDescent="0.3">
      <c r="B39" s="8"/>
      <c r="C39" s="8"/>
    </row>
    <row r="41" spans="1:10" x14ac:dyDescent="0.3">
      <c r="A41" t="s">
        <v>38</v>
      </c>
    </row>
    <row r="43" spans="1:10" x14ac:dyDescent="0.3">
      <c r="A43" s="9"/>
    </row>
    <row r="44" spans="1:10" x14ac:dyDescent="0.3">
      <c r="F44" s="10"/>
    </row>
    <row r="45" spans="1:10" ht="37.5" customHeight="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11"/>
    </row>
  </sheetData>
  <mergeCells count="1">
    <mergeCell ref="A45:I4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E2.6</vt:lpstr>
    </vt:vector>
  </TitlesOfParts>
  <Company>HIS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Martin</dc:creator>
  <cp:lastModifiedBy>Chris Eng</cp:lastModifiedBy>
  <dcterms:created xsi:type="dcterms:W3CDTF">2020-03-27T16:25:59Z</dcterms:created>
  <dcterms:modified xsi:type="dcterms:W3CDTF">2021-01-07T20:21:45Z</dcterms:modified>
</cp:coreProperties>
</file>